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b\BBgK\"/>
    </mc:Choice>
  </mc:AlternateContent>
  <bookViews>
    <workbookView xWindow="240" yWindow="120" windowWidth="20115" windowHeight="7995"/>
  </bookViews>
  <sheets>
    <sheet name="regnskap" sheetId="1" r:id="rId1"/>
    <sheet name="innbet semesteravg vå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0" i="1" l="1"/>
  <c r="G42" i="1"/>
  <c r="F51" i="1" s="1"/>
  <c r="F32" i="1" l="1"/>
  <c r="F33" i="1" s="1"/>
  <c r="F17" i="1" l="1"/>
  <c r="G9" i="1"/>
  <c r="F18" i="1" s="1"/>
  <c r="G20" i="1" l="1"/>
  <c r="G36" i="1" s="1"/>
  <c r="G55" i="1" s="1"/>
</calcChain>
</file>

<file path=xl/sharedStrings.xml><?xml version="1.0" encoding="utf-8"?>
<sst xmlns="http://schemas.openxmlformats.org/spreadsheetml/2006/main" count="46" uniqueCount="39">
  <si>
    <t>Inntekter:</t>
  </si>
  <si>
    <t>Utgifter:</t>
  </si>
  <si>
    <t>Premie Bertnes geosenter</t>
  </si>
  <si>
    <t>Leie Molokroken</t>
  </si>
  <si>
    <t>resultat</t>
  </si>
  <si>
    <t>Kassabeholdning</t>
  </si>
  <si>
    <t>Sommeravslutning</t>
  </si>
  <si>
    <t>Bymesterskap</t>
  </si>
  <si>
    <t>Kassabeholdning pr 1/1:</t>
  </si>
  <si>
    <t>innbetalt kr 50</t>
  </si>
  <si>
    <t>Stephie</t>
  </si>
  <si>
    <t>Terje</t>
  </si>
  <si>
    <t>Henrik</t>
  </si>
  <si>
    <t>Arne L</t>
  </si>
  <si>
    <t>Astrit</t>
  </si>
  <si>
    <t>Lena</t>
  </si>
  <si>
    <t>Silje</t>
  </si>
  <si>
    <t>Arne B</t>
  </si>
  <si>
    <t>Ida</t>
  </si>
  <si>
    <t>Premie Kafka</t>
  </si>
  <si>
    <t>Div Eurospar</t>
  </si>
  <si>
    <t>Iselin</t>
  </si>
  <si>
    <t>premie stein</t>
  </si>
  <si>
    <t>Molokroken 2016</t>
  </si>
  <si>
    <t>14 stk à kr 300</t>
  </si>
  <si>
    <t>reker</t>
  </si>
  <si>
    <t>Mat</t>
  </si>
  <si>
    <t>Mesterskapsavgift (8 x kr 40)</t>
  </si>
  <si>
    <t>Div EuroSpar</t>
  </si>
  <si>
    <t>Mat fra Terje</t>
  </si>
  <si>
    <t>Mesterskapsavgift (14 x kr 40)</t>
  </si>
  <si>
    <t>8 stk à kr 200 + 100</t>
  </si>
  <si>
    <t>Premier</t>
  </si>
  <si>
    <t>21 stk à kr 300</t>
  </si>
  <si>
    <t>Premie gavekort Polet</t>
  </si>
  <si>
    <t>Diverse EuroSpar</t>
  </si>
  <si>
    <t>Mesterskapsavgift (21 x kr40)</t>
  </si>
  <si>
    <t>Leie Myrstua</t>
  </si>
  <si>
    <t>Kassabeholdning pr 20/11: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</si>
</sst>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topLeftCell="A40" workbookViewId="0">
      <selection activeCell="K40" sqref="K40"/>
    </sheetView>
  </sheetViews>
  <sheetFormatPr defaultRowHeight="15" x14ac:dyDescent="0.25"/>
  <sheetData>
    <row r="2" spans="1:7" x14ac:dyDescent="0.25">
      <c r="A2" t="s">
        <v>8</v>
      </c>
      <c r="G2">
        <v>1985</v>
      </c>
    </row>
    <row r="6" spans="1:7" x14ac:dyDescent="0.25">
      <c r="A6" s="3" t="s">
        <v>23</v>
      </c>
    </row>
    <row r="8" spans="1:7" x14ac:dyDescent="0.25">
      <c r="A8" t="s">
        <v>0</v>
      </c>
    </row>
    <row r="9" spans="1:7" x14ac:dyDescent="0.25">
      <c r="A9" t="s">
        <v>24</v>
      </c>
      <c r="G9">
        <f>14*300</f>
        <v>4200</v>
      </c>
    </row>
    <row r="11" spans="1:7" x14ac:dyDescent="0.25">
      <c r="A11" t="s">
        <v>1</v>
      </c>
    </row>
    <row r="12" spans="1:7" x14ac:dyDescent="0.25">
      <c r="A12" t="s">
        <v>2</v>
      </c>
      <c r="F12">
        <v>270</v>
      </c>
    </row>
    <row r="13" spans="1:7" x14ac:dyDescent="0.25">
      <c r="A13" t="s">
        <v>19</v>
      </c>
    </row>
    <row r="14" spans="1:7" x14ac:dyDescent="0.25">
      <c r="A14" t="s">
        <v>28</v>
      </c>
      <c r="F14">
        <v>370</v>
      </c>
    </row>
    <row r="15" spans="1:7" x14ac:dyDescent="0.25">
      <c r="A15" t="s">
        <v>29</v>
      </c>
      <c r="F15">
        <v>520</v>
      </c>
    </row>
    <row r="16" spans="1:7" x14ac:dyDescent="0.25">
      <c r="A16" t="s">
        <v>3</v>
      </c>
      <c r="F16">
        <v>2500</v>
      </c>
    </row>
    <row r="17" spans="1:7" x14ac:dyDescent="0.25">
      <c r="A17" s="1" t="s">
        <v>30</v>
      </c>
      <c r="B17" s="1"/>
      <c r="C17" s="1"/>
      <c r="D17" s="1"/>
      <c r="E17" s="1"/>
      <c r="F17" s="1">
        <f>14*40</f>
        <v>560</v>
      </c>
    </row>
    <row r="18" spans="1:7" x14ac:dyDescent="0.25">
      <c r="A18" s="2" t="s">
        <v>4</v>
      </c>
      <c r="F18">
        <f>-SUM(F12:F17)+G9</f>
        <v>-20</v>
      </c>
    </row>
    <row r="20" spans="1:7" x14ac:dyDescent="0.25">
      <c r="A20" t="s">
        <v>5</v>
      </c>
      <c r="G20">
        <f>+G2+F18-F4</f>
        <v>1965</v>
      </c>
    </row>
    <row r="23" spans="1:7" x14ac:dyDescent="0.25">
      <c r="A23" s="3" t="s">
        <v>6</v>
      </c>
    </row>
    <row r="25" spans="1:7" x14ac:dyDescent="0.25">
      <c r="A25" t="s">
        <v>0</v>
      </c>
    </row>
    <row r="26" spans="1:7" x14ac:dyDescent="0.25">
      <c r="A26" t="s">
        <v>31</v>
      </c>
      <c r="F26">
        <v>1700</v>
      </c>
    </row>
    <row r="28" spans="1:7" x14ac:dyDescent="0.25">
      <c r="A28" t="s">
        <v>1</v>
      </c>
    </row>
    <row r="29" spans="1:7" x14ac:dyDescent="0.25">
      <c r="A29" t="s">
        <v>32</v>
      </c>
      <c r="F29">
        <v>300</v>
      </c>
    </row>
    <row r="30" spans="1:7" x14ac:dyDescent="0.25">
      <c r="A30" t="s">
        <v>20</v>
      </c>
      <c r="F30">
        <v>360</v>
      </c>
    </row>
    <row r="31" spans="1:7" x14ac:dyDescent="0.25">
      <c r="A31" t="s">
        <v>25</v>
      </c>
      <c r="F31">
        <v>850</v>
      </c>
    </row>
    <row r="32" spans="1:7" x14ac:dyDescent="0.25">
      <c r="A32" s="1" t="s">
        <v>27</v>
      </c>
      <c r="B32" s="1"/>
      <c r="C32" s="1"/>
      <c r="D32" s="1"/>
      <c r="E32" s="1"/>
      <c r="F32" s="1">
        <f>8*40</f>
        <v>320</v>
      </c>
    </row>
    <row r="33" spans="1:7" x14ac:dyDescent="0.25">
      <c r="A33" s="2" t="s">
        <v>4</v>
      </c>
      <c r="F33">
        <f>+F26-F29-F30-F31-F32</f>
        <v>-130</v>
      </c>
    </row>
    <row r="36" spans="1:7" x14ac:dyDescent="0.25">
      <c r="A36" t="s">
        <v>5</v>
      </c>
      <c r="G36">
        <f>+G20+F33</f>
        <v>1835</v>
      </c>
    </row>
    <row r="39" spans="1:7" x14ac:dyDescent="0.25">
      <c r="A39" s="3" t="s">
        <v>7</v>
      </c>
    </row>
    <row r="40" spans="1:7" x14ac:dyDescent="0.25">
      <c r="A40" s="3"/>
    </row>
    <row r="41" spans="1:7" x14ac:dyDescent="0.25">
      <c r="A41" s="4" t="s">
        <v>0</v>
      </c>
    </row>
    <row r="42" spans="1:7" x14ac:dyDescent="0.25">
      <c r="A42" t="s">
        <v>33</v>
      </c>
      <c r="G42">
        <f>21*300</f>
        <v>6300</v>
      </c>
    </row>
    <row r="43" spans="1:7" x14ac:dyDescent="0.25">
      <c r="A43" s="3"/>
    </row>
    <row r="44" spans="1:7" x14ac:dyDescent="0.25">
      <c r="A44" s="4" t="s">
        <v>1</v>
      </c>
    </row>
    <row r="45" spans="1:7" x14ac:dyDescent="0.25">
      <c r="A45" s="4" t="s">
        <v>26</v>
      </c>
      <c r="F45">
        <v>2100</v>
      </c>
    </row>
    <row r="46" spans="1:7" x14ac:dyDescent="0.25">
      <c r="A46" s="4" t="s">
        <v>37</v>
      </c>
      <c r="F46">
        <v>1000</v>
      </c>
    </row>
    <row r="47" spans="1:7" x14ac:dyDescent="0.25">
      <c r="A47" t="s">
        <v>34</v>
      </c>
      <c r="F47">
        <v>200</v>
      </c>
    </row>
    <row r="48" spans="1:7" x14ac:dyDescent="0.25">
      <c r="A48" t="s">
        <v>22</v>
      </c>
      <c r="F48">
        <v>340</v>
      </c>
    </row>
    <row r="49" spans="1:7" x14ac:dyDescent="0.25">
      <c r="A49" s="6" t="s">
        <v>35</v>
      </c>
      <c r="B49" s="6"/>
      <c r="C49" s="6"/>
      <c r="D49" s="6"/>
      <c r="E49" s="6"/>
      <c r="F49">
        <v>480</v>
      </c>
    </row>
    <row r="50" spans="1:7" x14ac:dyDescent="0.25">
      <c r="A50" s="1" t="s">
        <v>36</v>
      </c>
      <c r="B50" s="1"/>
      <c r="C50" s="1"/>
      <c r="D50" s="1"/>
      <c r="E50" s="1"/>
      <c r="F50" s="1">
        <f>21*40</f>
        <v>840</v>
      </c>
    </row>
    <row r="51" spans="1:7" x14ac:dyDescent="0.25">
      <c r="A51" s="5" t="s">
        <v>4</v>
      </c>
      <c r="F51">
        <f>+G42-F45-F47-F48-F49-F50-F46</f>
        <v>1340</v>
      </c>
    </row>
    <row r="52" spans="1:7" x14ac:dyDescent="0.25">
      <c r="A52" s="4"/>
    </row>
    <row r="53" spans="1:7" x14ac:dyDescent="0.25">
      <c r="A53" s="4"/>
    </row>
    <row r="54" spans="1:7" x14ac:dyDescent="0.25">
      <c r="A54" s="4"/>
    </row>
    <row r="55" spans="1:7" x14ac:dyDescent="0.25">
      <c r="A55" s="4" t="s">
        <v>38</v>
      </c>
      <c r="G55">
        <f>+G36+F51+G53</f>
        <v>3175</v>
      </c>
    </row>
    <row r="56" spans="1:7" x14ac:dyDescent="0.25">
      <c r="A56" s="4"/>
    </row>
    <row r="57" spans="1:7" x14ac:dyDescent="0.25">
      <c r="A57" s="5"/>
    </row>
    <row r="58" spans="1:7" x14ac:dyDescent="0.25">
      <c r="A58" s="4"/>
    </row>
    <row r="59" spans="1:7" x14ac:dyDescent="0.25">
      <c r="A59" s="3"/>
    </row>
    <row r="60" spans="1:7" x14ac:dyDescent="0.25">
      <c r="A60" s="3"/>
    </row>
    <row r="61" spans="1:7" x14ac:dyDescent="0.25">
      <c r="A61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16" sqref="B16"/>
    </sheetView>
  </sheetViews>
  <sheetFormatPr defaultRowHeight="15" x14ac:dyDescent="0.25"/>
  <sheetData>
    <row r="1" spans="1:1" x14ac:dyDescent="0.25">
      <c r="A1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21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regnskap</vt:lpstr>
      <vt:lpstr>innbet semesteravg vår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L</dc:creator>
  <cp:lastModifiedBy>Arne Ludvig Faaren</cp:lastModifiedBy>
  <dcterms:created xsi:type="dcterms:W3CDTF">2013-07-02T19:00:37Z</dcterms:created>
  <dcterms:modified xsi:type="dcterms:W3CDTF">2017-11-23T07:55:51Z</dcterms:modified>
</cp:coreProperties>
</file>